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Наружные стены" sheetId="1" r:id="rId1"/>
    <sheet name="Внутренние стены" sheetId="2" r:id="rId2"/>
    <sheet name="Перегородки" sheetId="3" r:id="rId3"/>
  </sheets>
  <definedNames>
    <definedName name="_xlnm.Print_Area" localSheetId="1">'Внутренние стены'!$A$1:$L$36</definedName>
    <definedName name="_xlnm.Print_Area" localSheetId="0">'Наружные стены'!$A$1:$K$39</definedName>
    <definedName name="_xlnm.Print_Area" localSheetId="2">'Перегородки'!$A$1:$K$36</definedName>
  </definedNames>
  <calcPr fullCalcOnLoad="1"/>
</workbook>
</file>

<file path=xl/sharedStrings.xml><?xml version="1.0" encoding="utf-8"?>
<sst xmlns="http://schemas.openxmlformats.org/spreadsheetml/2006/main" count="69" uniqueCount="31">
  <si>
    <t>Строительный объект:</t>
  </si>
  <si>
    <t>Адрес:</t>
  </si>
  <si>
    <t>Ширина</t>
  </si>
  <si>
    <t>Высота</t>
  </si>
  <si>
    <t>Высота кладки</t>
  </si>
  <si>
    <t>Проемы</t>
  </si>
  <si>
    <t>Площадь наружных стен (без проемов):</t>
  </si>
  <si>
    <t>Расчет площади наружных стен:</t>
  </si>
  <si>
    <t>Площади стен из керамических блоков</t>
  </si>
  <si>
    <t>Расчет перегородок</t>
  </si>
  <si>
    <t>Расчет несущих внутренних стен</t>
  </si>
  <si>
    <t>Расчет № 1</t>
  </si>
  <si>
    <t>Потребность кладочного материала</t>
  </si>
  <si>
    <t>Продукт</t>
  </si>
  <si>
    <t>Потребность раствора (цем.-песч.)</t>
  </si>
  <si>
    <t>Поддоны</t>
  </si>
  <si>
    <t>Шт.</t>
  </si>
  <si>
    <t>Шт/Поддон</t>
  </si>
  <si>
    <t>Шт/м2</t>
  </si>
  <si>
    <t>Литры</t>
  </si>
  <si>
    <t>50л/меш.</t>
  </si>
  <si>
    <t>PTH51</t>
  </si>
  <si>
    <t>Потребность раствора  LM21</t>
  </si>
  <si>
    <t>PTH25</t>
  </si>
  <si>
    <t xml:space="preserve">PTH 12 </t>
  </si>
  <si>
    <t>PTH38</t>
  </si>
  <si>
    <t>Общая площадь</t>
  </si>
  <si>
    <t>Длина стены</t>
  </si>
  <si>
    <t>Количество таких стен</t>
  </si>
  <si>
    <t>Количество</t>
  </si>
  <si>
    <t>Мешки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</si>
</sst>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&quot;m&quot;"/>
    <numFmt numFmtId="189" formatCode="0.0&quot; m2&quot;"/>
    <numFmt numFmtId="190" formatCode="0.00&quot; m&quot;"/>
    <numFmt numFmtId="191" formatCode="0.0"/>
    <numFmt numFmtId="192" formatCode="0&quot; Stk&quot;"/>
    <numFmt numFmtId="193" formatCode="0&quot;Stk/m2&quot;"/>
    <numFmt numFmtId="194" formatCode="0&quot; Stk/m2&quot;"/>
    <numFmt numFmtId="195" formatCode="0&quot; Stk/Pa&quot;"/>
    <numFmt numFmtId="196" formatCode="0.0&quot; Pa&quot;"/>
    <numFmt numFmtId="197" formatCode="0&quot; Sa&quot;"/>
    <numFmt numFmtId="198" formatCode="0&quot; lfm&quot;"/>
    <numFmt numFmtId="199" formatCode="0.0&quot; lfm&quot;"/>
    <numFmt numFmtId="200" formatCode="0&quot; Lt.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89" fontId="0" fillId="0" borderId="0" xfId="0" applyNumberFormat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9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19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9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90" fontId="0" fillId="33" borderId="13" xfId="0" applyNumberFormat="1" applyFill="1" applyBorder="1" applyAlignment="1" applyProtection="1">
      <alignment/>
      <protection locked="0"/>
    </xf>
    <xf numFmtId="190" fontId="0" fillId="33" borderId="14" xfId="0" applyNumberFormat="1" applyFill="1" applyBorder="1" applyAlignment="1" applyProtection="1">
      <alignment/>
      <protection locked="0"/>
    </xf>
    <xf numFmtId="190" fontId="0" fillId="33" borderId="15" xfId="0" applyNumberFormat="1" applyFill="1" applyBorder="1" applyAlignment="1" applyProtection="1">
      <alignment/>
      <protection locked="0"/>
    </xf>
    <xf numFmtId="190" fontId="0" fillId="33" borderId="16" xfId="0" applyNumberForma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190" fontId="0" fillId="33" borderId="18" xfId="0" applyNumberFormat="1" applyFill="1" applyBorder="1" applyAlignment="1" applyProtection="1">
      <alignment/>
      <protection locked="0"/>
    </xf>
    <xf numFmtId="190" fontId="0" fillId="33" borderId="19" xfId="0" applyNumberFormat="1" applyFill="1" applyBorder="1" applyAlignment="1" applyProtection="1">
      <alignment/>
      <protection locked="0"/>
    </xf>
    <xf numFmtId="189" fontId="0" fillId="0" borderId="18" xfId="0" applyNumberFormat="1" applyBorder="1" applyAlignment="1">
      <alignment/>
    </xf>
    <xf numFmtId="189" fontId="0" fillId="0" borderId="20" xfId="0" applyNumberFormat="1" applyBorder="1" applyAlignment="1">
      <alignment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92" fontId="0" fillId="0" borderId="24" xfId="0" applyNumberForma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19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189" fontId="0" fillId="0" borderId="25" xfId="0" applyNumberForma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89" fontId="0" fillId="0" borderId="26" xfId="0" applyNumberForma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192" fontId="0" fillId="0" borderId="10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" fontId="6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0" xfId="0" applyFont="1" applyFill="1" applyAlignment="1" applyProtection="1">
      <alignment horizontal="left"/>
      <protection locked="0"/>
    </xf>
    <xf numFmtId="0" fontId="8" fillId="0" borderId="12" xfId="0" applyFont="1" applyBorder="1" applyAlignment="1">
      <alignment horizontal="left" vertical="center"/>
    </xf>
    <xf numFmtId="190" fontId="0" fillId="33" borderId="0" xfId="0" applyNumberFormat="1" applyFill="1" applyBorder="1" applyAlignment="1">
      <alignment horizontal="center"/>
    </xf>
    <xf numFmtId="190" fontId="0" fillId="33" borderId="13" xfId="0" applyNumberFormat="1" applyFill="1" applyBorder="1" applyAlignment="1">
      <alignment horizontal="center"/>
    </xf>
    <xf numFmtId="190" fontId="0" fillId="33" borderId="18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 wrapText="1"/>
    </xf>
    <xf numFmtId="190" fontId="0" fillId="33" borderId="14" xfId="0" applyNumberForma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14" xfId="0" applyNumberFormat="1" applyFill="1" applyBorder="1" applyAlignment="1" applyProtection="1">
      <alignment/>
      <protection locked="0"/>
    </xf>
    <xf numFmtId="190" fontId="0" fillId="33" borderId="15" xfId="0" applyNumberForma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190" fontId="0" fillId="33" borderId="28" xfId="0" applyNumberFormat="1" applyFill="1" applyBorder="1" applyAlignment="1" applyProtection="1">
      <alignment horizontal="center"/>
      <protection locked="0"/>
    </xf>
    <xf numFmtId="190" fontId="0" fillId="33" borderId="27" xfId="0" applyNumberFormat="1" applyFill="1" applyBorder="1" applyAlignment="1" applyProtection="1">
      <alignment horizontal="center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190" fontId="0" fillId="33" borderId="14" xfId="0" applyNumberFormat="1" applyFill="1" applyBorder="1" applyAlignment="1">
      <alignment horizontal="center"/>
    </xf>
    <xf numFmtId="1" fontId="0" fillId="33" borderId="27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200" fontId="1" fillId="0" borderId="30" xfId="0" applyNumberFormat="1" applyFont="1" applyBorder="1" applyAlignment="1">
      <alignment horizontal="center"/>
    </xf>
    <xf numFmtId="197" fontId="1" fillId="0" borderId="31" xfId="0" applyNumberFormat="1" applyFont="1" applyBorder="1" applyAlignment="1">
      <alignment horizontal="center"/>
    </xf>
    <xf numFmtId="200" fontId="1" fillId="0" borderId="32" xfId="0" applyNumberFormat="1" applyFont="1" applyBorder="1" applyAlignment="1">
      <alignment horizontal="center"/>
    </xf>
    <xf numFmtId="197" fontId="1" fillId="0" borderId="33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91" fontId="0" fillId="0" borderId="31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91" fontId="0" fillId="0" borderId="33" xfId="0" applyNumberFormat="1" applyBorder="1" applyAlignment="1">
      <alignment horizontal="center"/>
    </xf>
    <xf numFmtId="189" fontId="1" fillId="0" borderId="34" xfId="0" applyNumberFormat="1" applyFont="1" applyBorder="1" applyAlignment="1">
      <alignment/>
    </xf>
    <xf numFmtId="189" fontId="2" fillId="0" borderId="34" xfId="0" applyNumberFormat="1" applyFont="1" applyBorder="1" applyAlignment="1">
      <alignment/>
    </xf>
    <xf numFmtId="1" fontId="1" fillId="0" borderId="34" xfId="0" applyNumberFormat="1" applyFont="1" applyBorder="1" applyAlignment="1">
      <alignment horizontal="center"/>
    </xf>
    <xf numFmtId="200" fontId="1" fillId="0" borderId="35" xfId="0" applyNumberFormat="1" applyFont="1" applyBorder="1" applyAlignment="1">
      <alignment horizontal="center"/>
    </xf>
    <xf numFmtId="197" fontId="1" fillId="0" borderId="36" xfId="0" applyNumberFormat="1" applyFont="1" applyBorder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28575</xdr:rowOff>
    </xdr:from>
    <xdr:to>
      <xdr:col>9</xdr:col>
      <xdr:colOff>438150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28575</xdr:rowOff>
    </xdr:from>
    <xdr:to>
      <xdr:col>10</xdr:col>
      <xdr:colOff>276225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575"/>
          <a:ext cx="1466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76200</xdr:rowOff>
    </xdr:from>
    <xdr:to>
      <xdr:col>9</xdr:col>
      <xdr:colOff>47625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76200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tabSelected="1" view="pageBreakPreview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8.8515625" style="0" customWidth="1"/>
    <col min="3" max="3" width="11.7109375" style="4" customWidth="1"/>
    <col min="4" max="4" width="12.00390625" style="4" customWidth="1"/>
    <col min="5" max="5" width="10.140625" style="2" customWidth="1"/>
    <col min="6" max="6" width="10.421875" style="0" customWidth="1"/>
    <col min="7" max="7" width="9.00390625" style="0" customWidth="1"/>
    <col min="8" max="8" width="10.140625" style="0" customWidth="1"/>
    <col min="9" max="9" width="12.00390625" style="0" bestFit="1" customWidth="1"/>
    <col min="10" max="10" width="12.00390625" style="0" customWidth="1"/>
    <col min="11" max="12" width="0.85546875" style="0" customWidth="1"/>
    <col min="13" max="13" width="2.57421875" style="0" customWidth="1"/>
  </cols>
  <sheetData>
    <row r="1" spans="2:10" ht="45.75" customHeight="1">
      <c r="B1" s="58" t="s">
        <v>11</v>
      </c>
      <c r="C1" s="70" t="s">
        <v>12</v>
      </c>
      <c r="D1" s="11"/>
      <c r="E1" s="7"/>
      <c r="F1" s="11"/>
      <c r="G1" s="7"/>
      <c r="H1" s="12"/>
      <c r="I1" s="6"/>
      <c r="J1" s="8"/>
    </row>
    <row r="3" spans="1:9" s="16" customFormat="1" ht="30">
      <c r="A3" s="15"/>
      <c r="B3" s="67" t="s">
        <v>0</v>
      </c>
      <c r="C3" s="88"/>
      <c r="D3" s="87"/>
      <c r="E3" s="66"/>
      <c r="F3" s="19"/>
      <c r="G3" s="22"/>
      <c r="H3" s="22"/>
      <c r="I3" s="22"/>
    </row>
    <row r="4" spans="1:9" s="16" customFormat="1" ht="18">
      <c r="A4" s="15"/>
      <c r="B4" s="67" t="s">
        <v>1</v>
      </c>
      <c r="C4" s="89"/>
      <c r="D4" s="19"/>
      <c r="E4" s="66"/>
      <c r="F4" s="19"/>
      <c r="G4" s="22"/>
      <c r="H4" s="22"/>
      <c r="I4" s="22"/>
    </row>
    <row r="5" ht="12.75">
      <c r="G5" s="64"/>
    </row>
    <row r="6" spans="2:10" ht="15.75">
      <c r="B6" s="62" t="s">
        <v>7</v>
      </c>
      <c r="C6" s="23"/>
      <c r="D6" s="23"/>
      <c r="E6" s="53"/>
      <c r="F6" s="52"/>
      <c r="G6" s="65"/>
      <c r="H6" s="52"/>
      <c r="I6" s="52"/>
      <c r="J6" s="52"/>
    </row>
    <row r="8" spans="1:10" s="18" customFormat="1" ht="15">
      <c r="A8" s="49"/>
      <c r="B8" s="45" t="s">
        <v>8</v>
      </c>
      <c r="C8" s="46"/>
      <c r="D8" s="46"/>
      <c r="E8" s="47"/>
      <c r="G8" s="44" t="s">
        <v>5</v>
      </c>
      <c r="H8" s="45"/>
      <c r="I8" s="45"/>
      <c r="J8" s="48"/>
    </row>
    <row r="9" spans="1:10" s="9" customFormat="1" ht="25.5">
      <c r="A9" s="50"/>
      <c r="B9" s="28" t="s">
        <v>27</v>
      </c>
      <c r="C9" s="74" t="s">
        <v>4</v>
      </c>
      <c r="D9" s="74" t="s">
        <v>28</v>
      </c>
      <c r="E9" s="74" t="s">
        <v>26</v>
      </c>
      <c r="G9" s="38" t="s">
        <v>2</v>
      </c>
      <c r="H9" s="28" t="s">
        <v>3</v>
      </c>
      <c r="I9" s="39" t="s">
        <v>29</v>
      </c>
      <c r="J9" s="74" t="s">
        <v>26</v>
      </c>
    </row>
    <row r="10" spans="1:14" ht="12.75">
      <c r="A10" s="51">
        <v>1</v>
      </c>
      <c r="B10" s="75"/>
      <c r="C10" s="73"/>
      <c r="D10" s="76"/>
      <c r="E10" s="54">
        <f>D10*B10*C10</f>
        <v>0</v>
      </c>
      <c r="F10" s="105"/>
      <c r="G10" s="80"/>
      <c r="H10" s="73"/>
      <c r="I10" s="81"/>
      <c r="J10" s="31">
        <f>G10*H10*I10</f>
        <v>0</v>
      </c>
      <c r="N10" s="3"/>
    </row>
    <row r="11" spans="1:14" ht="12.75">
      <c r="A11" s="36">
        <v>2</v>
      </c>
      <c r="B11" s="75"/>
      <c r="C11" s="73"/>
      <c r="D11" s="77"/>
      <c r="E11" s="31">
        <f aca="true" t="shared" si="0" ref="E11:E31">D11*B11*C11</f>
        <v>0</v>
      </c>
      <c r="F11" s="105"/>
      <c r="G11" s="80"/>
      <c r="H11" s="73"/>
      <c r="I11" s="81"/>
      <c r="J11" s="31">
        <f>G11*H11*I11</f>
        <v>0</v>
      </c>
      <c r="N11" s="3">
        <f aca="true" t="shared" si="1" ref="N11:N31">(G11+0.3)*I11</f>
        <v>0</v>
      </c>
    </row>
    <row r="12" spans="1:14" ht="12.75">
      <c r="A12" s="36">
        <v>3</v>
      </c>
      <c r="B12" s="75"/>
      <c r="C12" s="73">
        <v>0</v>
      </c>
      <c r="D12" s="77"/>
      <c r="E12" s="31">
        <f t="shared" si="0"/>
        <v>0</v>
      </c>
      <c r="F12" s="105"/>
      <c r="G12" s="80"/>
      <c r="H12" s="73"/>
      <c r="I12" s="81"/>
      <c r="J12" s="31">
        <f aca="true" t="shared" si="2" ref="J12:J31">G12*H12*I12</f>
        <v>0</v>
      </c>
      <c r="N12" s="3">
        <f t="shared" si="1"/>
        <v>0</v>
      </c>
    </row>
    <row r="13" spans="1:14" ht="12.75">
      <c r="A13" s="36">
        <v>4</v>
      </c>
      <c r="B13" s="75"/>
      <c r="C13" s="73">
        <v>0</v>
      </c>
      <c r="D13" s="77"/>
      <c r="E13" s="31">
        <f t="shared" si="0"/>
        <v>0</v>
      </c>
      <c r="F13" s="105"/>
      <c r="G13" s="80"/>
      <c r="H13" s="73"/>
      <c r="I13" s="81"/>
      <c r="J13" s="31">
        <f t="shared" si="2"/>
        <v>0</v>
      </c>
      <c r="N13" s="3">
        <f t="shared" si="1"/>
        <v>0</v>
      </c>
    </row>
    <row r="14" spans="1:14" ht="12.75">
      <c r="A14" s="36">
        <v>5</v>
      </c>
      <c r="B14" s="75"/>
      <c r="C14" s="73"/>
      <c r="D14" s="77"/>
      <c r="E14" s="31">
        <f t="shared" si="0"/>
        <v>0</v>
      </c>
      <c r="F14" s="105"/>
      <c r="G14" s="80"/>
      <c r="H14" s="73"/>
      <c r="I14" s="81"/>
      <c r="J14" s="31">
        <f t="shared" si="2"/>
        <v>0</v>
      </c>
      <c r="N14" s="3">
        <f t="shared" si="1"/>
        <v>0</v>
      </c>
    </row>
    <row r="15" spans="1:14" ht="12.75">
      <c r="A15" s="36">
        <v>6</v>
      </c>
      <c r="B15" s="75"/>
      <c r="C15" s="73"/>
      <c r="D15" s="77"/>
      <c r="E15" s="31">
        <f t="shared" si="0"/>
        <v>0</v>
      </c>
      <c r="F15" s="105"/>
      <c r="G15" s="80"/>
      <c r="H15" s="73"/>
      <c r="I15" s="81"/>
      <c r="J15" s="31">
        <f t="shared" si="2"/>
        <v>0</v>
      </c>
      <c r="N15" s="3"/>
    </row>
    <row r="16" spans="1:14" ht="12.75">
      <c r="A16" s="36">
        <v>7</v>
      </c>
      <c r="B16" s="75"/>
      <c r="C16" s="73"/>
      <c r="D16" s="77"/>
      <c r="E16" s="31">
        <f t="shared" si="0"/>
        <v>0</v>
      </c>
      <c r="F16" s="105"/>
      <c r="G16" s="80"/>
      <c r="H16" s="73"/>
      <c r="I16" s="81"/>
      <c r="J16" s="31">
        <f t="shared" si="2"/>
        <v>0</v>
      </c>
      <c r="N16" s="3"/>
    </row>
    <row r="17" spans="1:14" ht="12.75">
      <c r="A17" s="36">
        <v>8</v>
      </c>
      <c r="B17" s="75"/>
      <c r="C17" s="73"/>
      <c r="D17" s="77"/>
      <c r="E17" s="31">
        <f t="shared" si="0"/>
        <v>0</v>
      </c>
      <c r="F17" s="105"/>
      <c r="G17" s="80"/>
      <c r="H17" s="73"/>
      <c r="I17" s="81"/>
      <c r="J17" s="31">
        <f t="shared" si="2"/>
        <v>0</v>
      </c>
      <c r="N17" s="3">
        <f t="shared" si="1"/>
        <v>0</v>
      </c>
    </row>
    <row r="18" spans="1:14" ht="12.75">
      <c r="A18" s="36">
        <v>9</v>
      </c>
      <c r="B18" s="75"/>
      <c r="C18" s="73"/>
      <c r="D18" s="77"/>
      <c r="E18" s="31">
        <f t="shared" si="0"/>
        <v>0</v>
      </c>
      <c r="F18" s="105"/>
      <c r="G18" s="80"/>
      <c r="H18" s="73"/>
      <c r="I18" s="81"/>
      <c r="J18" s="31">
        <f t="shared" si="2"/>
        <v>0</v>
      </c>
      <c r="N18" s="3"/>
    </row>
    <row r="19" spans="1:14" ht="12.75">
      <c r="A19" s="36">
        <v>10</v>
      </c>
      <c r="B19" s="75"/>
      <c r="C19" s="73"/>
      <c r="D19" s="77"/>
      <c r="E19" s="31">
        <f t="shared" si="0"/>
        <v>0</v>
      </c>
      <c r="F19" s="105"/>
      <c r="G19" s="80"/>
      <c r="H19" s="73"/>
      <c r="I19" s="81"/>
      <c r="J19" s="31">
        <f t="shared" si="2"/>
        <v>0</v>
      </c>
      <c r="N19" s="3">
        <f t="shared" si="1"/>
        <v>0</v>
      </c>
    </row>
    <row r="20" spans="1:14" ht="12.75">
      <c r="A20" s="36">
        <v>11</v>
      </c>
      <c r="B20" s="75"/>
      <c r="C20" s="73"/>
      <c r="D20" s="77">
        <f aca="true" t="shared" si="3" ref="D20:D31">C20*0.25</f>
        <v>0</v>
      </c>
      <c r="E20" s="31">
        <f t="shared" si="0"/>
        <v>0</v>
      </c>
      <c r="F20" s="105"/>
      <c r="G20" s="80"/>
      <c r="H20" s="73"/>
      <c r="I20" s="81"/>
      <c r="J20" s="31">
        <f t="shared" si="2"/>
        <v>0</v>
      </c>
      <c r="N20" s="3">
        <f t="shared" si="1"/>
        <v>0</v>
      </c>
    </row>
    <row r="21" spans="1:14" ht="12.75">
      <c r="A21" s="36">
        <v>12</v>
      </c>
      <c r="B21" s="75"/>
      <c r="C21" s="73"/>
      <c r="D21" s="77">
        <f t="shared" si="3"/>
        <v>0</v>
      </c>
      <c r="E21" s="31">
        <f t="shared" si="0"/>
        <v>0</v>
      </c>
      <c r="F21" s="105"/>
      <c r="G21" s="80"/>
      <c r="H21" s="73"/>
      <c r="I21" s="81"/>
      <c r="J21" s="31">
        <f t="shared" si="2"/>
        <v>0</v>
      </c>
      <c r="N21" s="3">
        <f t="shared" si="1"/>
        <v>0</v>
      </c>
    </row>
    <row r="22" spans="1:14" ht="12.75">
      <c r="A22" s="36">
        <v>13</v>
      </c>
      <c r="B22" s="75"/>
      <c r="C22" s="73"/>
      <c r="D22" s="77">
        <f t="shared" si="3"/>
        <v>0</v>
      </c>
      <c r="E22" s="31">
        <f t="shared" si="0"/>
        <v>0</v>
      </c>
      <c r="F22" s="105"/>
      <c r="G22" s="80"/>
      <c r="H22" s="73"/>
      <c r="I22" s="81"/>
      <c r="J22" s="31">
        <f t="shared" si="2"/>
        <v>0</v>
      </c>
      <c r="N22" s="3">
        <f t="shared" si="1"/>
        <v>0</v>
      </c>
    </row>
    <row r="23" spans="1:14" ht="12.75">
      <c r="A23" s="36">
        <v>14</v>
      </c>
      <c r="B23" s="75"/>
      <c r="C23" s="73"/>
      <c r="D23" s="77">
        <f t="shared" si="3"/>
        <v>0</v>
      </c>
      <c r="E23" s="31">
        <f t="shared" si="0"/>
        <v>0</v>
      </c>
      <c r="F23" s="105"/>
      <c r="G23" s="80"/>
      <c r="H23" s="73"/>
      <c r="I23" s="81"/>
      <c r="J23" s="31">
        <f t="shared" si="2"/>
        <v>0</v>
      </c>
      <c r="N23" s="3">
        <f t="shared" si="1"/>
        <v>0</v>
      </c>
    </row>
    <row r="24" spans="1:14" ht="12.75">
      <c r="A24" s="36">
        <v>15</v>
      </c>
      <c r="B24" s="75"/>
      <c r="C24" s="73"/>
      <c r="D24" s="77">
        <f t="shared" si="3"/>
        <v>0</v>
      </c>
      <c r="E24" s="31">
        <f t="shared" si="0"/>
        <v>0</v>
      </c>
      <c r="F24" s="105"/>
      <c r="G24" s="80"/>
      <c r="H24" s="73"/>
      <c r="I24" s="81"/>
      <c r="J24" s="31">
        <f t="shared" si="2"/>
        <v>0</v>
      </c>
      <c r="N24" s="3">
        <f t="shared" si="1"/>
        <v>0</v>
      </c>
    </row>
    <row r="25" spans="1:14" ht="12.75">
      <c r="A25" s="36">
        <v>16</v>
      </c>
      <c r="B25" s="75"/>
      <c r="C25" s="73"/>
      <c r="D25" s="77">
        <f t="shared" si="3"/>
        <v>0</v>
      </c>
      <c r="E25" s="31">
        <f t="shared" si="0"/>
        <v>0</v>
      </c>
      <c r="G25" s="80"/>
      <c r="H25" s="73"/>
      <c r="I25" s="81">
        <v>0</v>
      </c>
      <c r="J25" s="31">
        <f t="shared" si="2"/>
        <v>0</v>
      </c>
      <c r="N25" s="3">
        <f t="shared" si="1"/>
        <v>0</v>
      </c>
    </row>
    <row r="26" spans="1:14" ht="12.75">
      <c r="A26" s="36">
        <v>17</v>
      </c>
      <c r="B26" s="75"/>
      <c r="C26" s="73"/>
      <c r="D26" s="77">
        <f t="shared" si="3"/>
        <v>0</v>
      </c>
      <c r="E26" s="31">
        <f t="shared" si="0"/>
        <v>0</v>
      </c>
      <c r="G26" s="80"/>
      <c r="H26" s="73"/>
      <c r="I26" s="81">
        <v>0</v>
      </c>
      <c r="J26" s="31">
        <f t="shared" si="2"/>
        <v>0</v>
      </c>
      <c r="N26" s="3">
        <f t="shared" si="1"/>
        <v>0</v>
      </c>
    </row>
    <row r="27" spans="1:14" ht="12.75">
      <c r="A27" s="36">
        <v>18</v>
      </c>
      <c r="B27" s="75"/>
      <c r="C27" s="73"/>
      <c r="D27" s="77">
        <f t="shared" si="3"/>
        <v>0</v>
      </c>
      <c r="E27" s="31">
        <f t="shared" si="0"/>
        <v>0</v>
      </c>
      <c r="G27" s="80"/>
      <c r="H27" s="73"/>
      <c r="I27" s="81">
        <v>0</v>
      </c>
      <c r="J27" s="31">
        <f t="shared" si="2"/>
        <v>0</v>
      </c>
      <c r="N27" s="3">
        <f t="shared" si="1"/>
        <v>0</v>
      </c>
    </row>
    <row r="28" spans="1:14" ht="12.75">
      <c r="A28" s="36">
        <v>19</v>
      </c>
      <c r="B28" s="75"/>
      <c r="C28" s="73"/>
      <c r="D28" s="77">
        <f t="shared" si="3"/>
        <v>0</v>
      </c>
      <c r="E28" s="31">
        <f t="shared" si="0"/>
        <v>0</v>
      </c>
      <c r="G28" s="80"/>
      <c r="H28" s="73"/>
      <c r="I28" s="81"/>
      <c r="J28" s="31">
        <f t="shared" si="2"/>
        <v>0</v>
      </c>
      <c r="N28" s="3">
        <f t="shared" si="1"/>
        <v>0</v>
      </c>
    </row>
    <row r="29" spans="1:14" ht="12.75">
      <c r="A29" s="36">
        <v>20</v>
      </c>
      <c r="B29" s="75"/>
      <c r="C29" s="73"/>
      <c r="D29" s="77">
        <f t="shared" si="3"/>
        <v>0</v>
      </c>
      <c r="E29" s="31">
        <f t="shared" si="0"/>
        <v>0</v>
      </c>
      <c r="G29" s="80"/>
      <c r="H29" s="73"/>
      <c r="I29" s="81"/>
      <c r="J29" s="31">
        <f t="shared" si="2"/>
        <v>0</v>
      </c>
      <c r="N29" s="3">
        <f t="shared" si="1"/>
        <v>0</v>
      </c>
    </row>
    <row r="30" spans="1:14" ht="12.75">
      <c r="A30" s="36">
        <v>21</v>
      </c>
      <c r="B30" s="75"/>
      <c r="C30" s="73"/>
      <c r="D30" s="77">
        <f t="shared" si="3"/>
        <v>0</v>
      </c>
      <c r="E30" s="31">
        <f t="shared" si="0"/>
        <v>0</v>
      </c>
      <c r="G30" s="80"/>
      <c r="H30" s="73"/>
      <c r="I30" s="81"/>
      <c r="J30" s="31">
        <f t="shared" si="2"/>
        <v>0</v>
      </c>
      <c r="N30" s="3">
        <f t="shared" si="1"/>
        <v>0</v>
      </c>
    </row>
    <row r="31" spans="1:14" ht="13.5" thickBot="1">
      <c r="A31" s="36">
        <v>22</v>
      </c>
      <c r="B31" s="82"/>
      <c r="C31" s="83"/>
      <c r="D31" s="78">
        <f t="shared" si="3"/>
        <v>0</v>
      </c>
      <c r="E31" s="57">
        <f t="shared" si="0"/>
        <v>0</v>
      </c>
      <c r="G31" s="82"/>
      <c r="H31" s="83"/>
      <c r="I31" s="84"/>
      <c r="J31" s="57">
        <f t="shared" si="2"/>
        <v>0</v>
      </c>
      <c r="N31" s="3">
        <f t="shared" si="1"/>
        <v>0</v>
      </c>
    </row>
    <row r="32" spans="5:14" ht="13.5" thickBot="1">
      <c r="E32" s="99">
        <f>SUM(E10:E31)</f>
        <v>0</v>
      </c>
      <c r="I32" s="2"/>
      <c r="J32" s="99">
        <f>SUM(J10:J31)</f>
        <v>0</v>
      </c>
      <c r="N32" s="3">
        <f>SUM(N10:N31)</f>
        <v>0</v>
      </c>
    </row>
    <row r="33" ht="13.5" thickBot="1">
      <c r="E33" s="1"/>
    </row>
    <row r="34" spans="1:5" ht="15.75" thickBot="1">
      <c r="A34" s="12"/>
      <c r="B34" s="6"/>
      <c r="C34" s="11"/>
      <c r="D34" s="13" t="s">
        <v>6</v>
      </c>
      <c r="E34" s="100">
        <f>E32-J32</f>
        <v>0</v>
      </c>
    </row>
    <row r="35" ht="12.75">
      <c r="H35" s="5" t="s">
        <v>22</v>
      </c>
    </row>
    <row r="36" spans="1:9" s="5" customFormat="1" ht="13.5" thickBot="1">
      <c r="A36" s="5" t="s">
        <v>13</v>
      </c>
      <c r="C36" s="9" t="s">
        <v>18</v>
      </c>
      <c r="D36" s="9" t="s">
        <v>17</v>
      </c>
      <c r="E36" s="10" t="s">
        <v>16</v>
      </c>
      <c r="F36" s="5" t="s">
        <v>15</v>
      </c>
      <c r="H36" s="90" t="s">
        <v>19</v>
      </c>
      <c r="I36" s="90" t="s">
        <v>30</v>
      </c>
    </row>
    <row r="37" spans="1:9" ht="12.75">
      <c r="A37" s="52" t="s">
        <v>21</v>
      </c>
      <c r="B37" s="52"/>
      <c r="C37" s="4">
        <v>17.3</v>
      </c>
      <c r="D37" s="23">
        <v>48</v>
      </c>
      <c r="E37" s="95">
        <f>$E$34*C37</f>
        <v>0</v>
      </c>
      <c r="F37" s="96">
        <f>E37/D37</f>
        <v>0</v>
      </c>
      <c r="H37" s="91">
        <f>$E$34*42</f>
        <v>0</v>
      </c>
      <c r="I37" s="92">
        <f>H37/25</f>
        <v>0</v>
      </c>
    </row>
    <row r="38" spans="1:9" ht="13.5" thickBot="1">
      <c r="A38" s="52" t="s">
        <v>25</v>
      </c>
      <c r="B38" s="52"/>
      <c r="C38" s="4">
        <v>17.3</v>
      </c>
      <c r="D38" s="23">
        <v>72</v>
      </c>
      <c r="E38" s="97">
        <f>$E$34*C38</f>
        <v>0</v>
      </c>
      <c r="F38" s="98">
        <f>E38/D38</f>
        <v>0</v>
      </c>
      <c r="H38" s="93">
        <f>$E$34*30</f>
        <v>0</v>
      </c>
      <c r="I38" s="94">
        <f>H38/25</f>
        <v>0</v>
      </c>
    </row>
    <row r="39" ht="4.5" customHeight="1"/>
  </sheetData>
  <sheetProtection/>
  <protectedRanges>
    <protectedRange sqref="G10:I31" name="Диапазон3"/>
    <protectedRange sqref="B10:D31" name="Диапазон2"/>
    <protectedRange sqref="C3:C4" name="Диапазон1"/>
  </protectedRanges>
  <mergeCells count="4">
    <mergeCell ref="F23:F24"/>
    <mergeCell ref="F19:F22"/>
    <mergeCell ref="F10:F13"/>
    <mergeCell ref="F14:F18"/>
  </mergeCells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7" r:id="rId2"/>
  <headerFooter alignWithMargins="0">
    <oddFooter>&amp;L&amp;D&amp;C&amp;F&amp;R&amp;A</oddFooter>
  </headerFooter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view="pageBreakPreview" zoomScaleSheetLayoutView="100" zoomScalePageLayoutView="0" workbookViewId="0" topLeftCell="B1">
      <selection activeCell="B1" sqref="B1"/>
    </sheetView>
  </sheetViews>
  <sheetFormatPr defaultColWidth="11.421875" defaultRowHeight="12.75"/>
  <cols>
    <col min="1" max="1" width="2.8515625" style="0" customWidth="1"/>
    <col min="2" max="2" width="4.00390625" style="0" customWidth="1"/>
    <col min="3" max="3" width="19.00390625" style="0" customWidth="1"/>
    <col min="4" max="4" width="9.57421875" style="4" bestFit="1" customWidth="1"/>
    <col min="5" max="5" width="12.57421875" style="4" customWidth="1"/>
    <col min="6" max="6" width="10.140625" style="2" customWidth="1"/>
    <col min="7" max="7" width="9.140625" style="0" customWidth="1"/>
    <col min="8" max="8" width="12.140625" style="0" customWidth="1"/>
    <col min="9" max="9" width="10.140625" style="0" customWidth="1"/>
    <col min="10" max="10" width="12.00390625" style="0" bestFit="1" customWidth="1"/>
    <col min="11" max="11" width="10.8515625" style="0" customWidth="1"/>
    <col min="12" max="13" width="0.85546875" style="0" customWidth="1"/>
    <col min="14" max="14" width="2.57421875" style="0" customWidth="1"/>
  </cols>
  <sheetData>
    <row r="1" spans="3:11" ht="45.75" customHeight="1">
      <c r="C1" s="58" t="str">
        <f>'Наружные стены'!B1</f>
        <v>Расчет № 1</v>
      </c>
      <c r="D1" s="70" t="str">
        <f>'Наружные стены'!C1</f>
        <v>Потребность кладочного материала</v>
      </c>
      <c r="E1" s="59"/>
      <c r="F1" s="60"/>
      <c r="G1" s="59"/>
      <c r="H1" s="61"/>
      <c r="I1" s="12"/>
      <c r="J1" s="6"/>
      <c r="K1" s="8"/>
    </row>
    <row r="3" spans="1:10" s="16" customFormat="1" ht="29.25" customHeight="1">
      <c r="A3" s="15"/>
      <c r="B3" s="15"/>
      <c r="C3" s="68" t="s">
        <v>0</v>
      </c>
      <c r="D3" s="69">
        <f>'Наружные стены'!C3</f>
        <v>0</v>
      </c>
      <c r="E3" s="20"/>
      <c r="F3" s="21"/>
      <c r="G3" s="22"/>
      <c r="H3" s="56"/>
      <c r="I3" s="22"/>
      <c r="J3" s="22"/>
    </row>
    <row r="4" spans="1:10" s="16" customFormat="1" ht="19.5" customHeight="1">
      <c r="A4" s="15"/>
      <c r="B4" s="15"/>
      <c r="C4" s="17" t="s">
        <v>1</v>
      </c>
      <c r="D4" s="104">
        <f>'Наружные стены'!C4</f>
        <v>0</v>
      </c>
      <c r="E4" s="20"/>
      <c r="F4" s="21"/>
      <c r="G4" s="22"/>
      <c r="H4" s="22"/>
      <c r="I4" s="22"/>
      <c r="J4" s="22"/>
    </row>
    <row r="6" spans="3:11" ht="15.75">
      <c r="C6" s="62" t="s">
        <v>10</v>
      </c>
      <c r="D6" s="23"/>
      <c r="E6" s="23"/>
      <c r="F6" s="53"/>
      <c r="G6" s="52"/>
      <c r="H6" s="65"/>
      <c r="I6" s="52"/>
      <c r="J6" s="52"/>
      <c r="K6" s="52"/>
    </row>
    <row r="8" spans="2:11" s="18" customFormat="1" ht="15">
      <c r="B8" s="49"/>
      <c r="C8" s="45" t="s">
        <v>8</v>
      </c>
      <c r="D8" s="46"/>
      <c r="E8" s="46"/>
      <c r="F8" s="47"/>
      <c r="H8" s="44" t="s">
        <v>5</v>
      </c>
      <c r="I8" s="45"/>
      <c r="J8" s="45"/>
      <c r="K8" s="48"/>
    </row>
    <row r="9" spans="2:11" s="9" customFormat="1" ht="25.5">
      <c r="B9" s="50"/>
      <c r="C9" s="28" t="s">
        <v>27</v>
      </c>
      <c r="D9" s="74" t="s">
        <v>4</v>
      </c>
      <c r="E9" s="74" t="s">
        <v>28</v>
      </c>
      <c r="F9" s="74" t="s">
        <v>26</v>
      </c>
      <c r="H9" s="38" t="s">
        <v>2</v>
      </c>
      <c r="I9" s="28" t="s">
        <v>3</v>
      </c>
      <c r="J9" s="39" t="s">
        <v>29</v>
      </c>
      <c r="K9" s="74" t="s">
        <v>26</v>
      </c>
    </row>
    <row r="10" spans="2:15" ht="12.75">
      <c r="B10" s="51">
        <v>1</v>
      </c>
      <c r="C10" s="25"/>
      <c r="D10" s="33"/>
      <c r="E10" s="71"/>
      <c r="F10" s="32">
        <f aca="true" t="shared" si="0" ref="F10:F29">E10*C10</f>
        <v>0</v>
      </c>
      <c r="H10" s="26"/>
      <c r="I10" s="29"/>
      <c r="J10" s="79"/>
      <c r="K10" s="54">
        <f>H10*I10*J10</f>
        <v>0</v>
      </c>
      <c r="O10" s="3">
        <f aca="true" t="shared" si="1" ref="O10:O29">(H10+0.3)*J10</f>
        <v>0</v>
      </c>
    </row>
    <row r="11" spans="2:15" ht="12.75">
      <c r="B11" s="51">
        <v>2</v>
      </c>
      <c r="C11" s="25"/>
      <c r="D11" s="33"/>
      <c r="E11" s="85"/>
      <c r="F11" s="31">
        <f t="shared" si="0"/>
        <v>0</v>
      </c>
      <c r="H11" s="26"/>
      <c r="I11" s="29"/>
      <c r="J11" s="79"/>
      <c r="K11" s="31">
        <f aca="true" t="shared" si="2" ref="K11:K29">H11*I11*J11</f>
        <v>0</v>
      </c>
      <c r="O11" s="3">
        <f t="shared" si="1"/>
        <v>0</v>
      </c>
    </row>
    <row r="12" spans="2:15" ht="12.75">
      <c r="B12" s="51">
        <v>3</v>
      </c>
      <c r="C12" s="25"/>
      <c r="D12" s="33"/>
      <c r="E12" s="85"/>
      <c r="F12" s="31">
        <f t="shared" si="0"/>
        <v>0</v>
      </c>
      <c r="H12" s="26"/>
      <c r="I12" s="29"/>
      <c r="J12" s="79"/>
      <c r="K12" s="31">
        <f t="shared" si="2"/>
        <v>0</v>
      </c>
      <c r="O12" s="3">
        <f t="shared" si="1"/>
        <v>0</v>
      </c>
    </row>
    <row r="13" spans="2:15" ht="12.75">
      <c r="B13" s="51">
        <v>4</v>
      </c>
      <c r="C13" s="25"/>
      <c r="D13" s="33"/>
      <c r="E13" s="85">
        <f aca="true" t="shared" si="3" ref="E13:E29">D13*0.25</f>
        <v>0</v>
      </c>
      <c r="F13" s="31">
        <f t="shared" si="0"/>
        <v>0</v>
      </c>
      <c r="H13" s="26"/>
      <c r="I13" s="29"/>
      <c r="J13" s="79"/>
      <c r="K13" s="31">
        <f t="shared" si="2"/>
        <v>0</v>
      </c>
      <c r="O13" s="3">
        <f t="shared" si="1"/>
        <v>0</v>
      </c>
    </row>
    <row r="14" spans="2:15" ht="12.75">
      <c r="B14" s="51">
        <v>5</v>
      </c>
      <c r="C14" s="25"/>
      <c r="D14" s="33"/>
      <c r="E14" s="85">
        <f t="shared" si="3"/>
        <v>0</v>
      </c>
      <c r="F14" s="31">
        <f t="shared" si="0"/>
        <v>0</v>
      </c>
      <c r="H14" s="26"/>
      <c r="I14" s="29"/>
      <c r="J14" s="79"/>
      <c r="K14" s="31">
        <f t="shared" si="2"/>
        <v>0</v>
      </c>
      <c r="O14" s="3">
        <f t="shared" si="1"/>
        <v>0</v>
      </c>
    </row>
    <row r="15" spans="2:15" ht="12.75">
      <c r="B15" s="51">
        <v>6</v>
      </c>
      <c r="C15" s="25"/>
      <c r="D15" s="33"/>
      <c r="E15" s="85">
        <f t="shared" si="3"/>
        <v>0</v>
      </c>
      <c r="F15" s="31">
        <f t="shared" si="0"/>
        <v>0</v>
      </c>
      <c r="H15" s="26"/>
      <c r="I15" s="29"/>
      <c r="J15" s="79"/>
      <c r="K15" s="31">
        <f t="shared" si="2"/>
        <v>0</v>
      </c>
      <c r="O15" s="3">
        <f t="shared" si="1"/>
        <v>0</v>
      </c>
    </row>
    <row r="16" spans="2:15" ht="12.75">
      <c r="B16" s="51">
        <v>7</v>
      </c>
      <c r="C16" s="25"/>
      <c r="D16" s="33"/>
      <c r="E16" s="85">
        <f t="shared" si="3"/>
        <v>0</v>
      </c>
      <c r="F16" s="31">
        <f t="shared" si="0"/>
        <v>0</v>
      </c>
      <c r="H16" s="26"/>
      <c r="I16" s="29"/>
      <c r="J16" s="79"/>
      <c r="K16" s="31">
        <f t="shared" si="2"/>
        <v>0</v>
      </c>
      <c r="O16" s="3">
        <f t="shared" si="1"/>
        <v>0</v>
      </c>
    </row>
    <row r="17" spans="2:15" ht="12.75">
      <c r="B17" s="51">
        <v>8</v>
      </c>
      <c r="C17" s="25"/>
      <c r="D17" s="33"/>
      <c r="E17" s="85">
        <f t="shared" si="3"/>
        <v>0</v>
      </c>
      <c r="F17" s="31">
        <f t="shared" si="0"/>
        <v>0</v>
      </c>
      <c r="H17" s="26"/>
      <c r="I17" s="29"/>
      <c r="J17" s="79"/>
      <c r="K17" s="31">
        <f t="shared" si="2"/>
        <v>0</v>
      </c>
      <c r="O17" s="3">
        <f t="shared" si="1"/>
        <v>0</v>
      </c>
    </row>
    <row r="18" spans="2:15" ht="12.75">
      <c r="B18" s="51">
        <v>9</v>
      </c>
      <c r="C18" s="25"/>
      <c r="D18" s="33"/>
      <c r="E18" s="85">
        <f t="shared" si="3"/>
        <v>0</v>
      </c>
      <c r="F18" s="31">
        <f t="shared" si="0"/>
        <v>0</v>
      </c>
      <c r="H18" s="26"/>
      <c r="I18" s="29"/>
      <c r="J18" s="79"/>
      <c r="K18" s="31">
        <f t="shared" si="2"/>
        <v>0</v>
      </c>
      <c r="O18" s="3">
        <f t="shared" si="1"/>
        <v>0</v>
      </c>
    </row>
    <row r="19" spans="2:15" ht="12.75">
      <c r="B19" s="51">
        <v>10</v>
      </c>
      <c r="C19" s="25"/>
      <c r="D19" s="33"/>
      <c r="E19" s="85">
        <f t="shared" si="3"/>
        <v>0</v>
      </c>
      <c r="F19" s="31">
        <f t="shared" si="0"/>
        <v>0</v>
      </c>
      <c r="H19" s="26"/>
      <c r="I19" s="29"/>
      <c r="J19" s="79"/>
      <c r="K19" s="31">
        <f t="shared" si="2"/>
        <v>0</v>
      </c>
      <c r="O19" s="3">
        <f t="shared" si="1"/>
        <v>0</v>
      </c>
    </row>
    <row r="20" spans="2:15" ht="12.75">
      <c r="B20" s="51">
        <v>11</v>
      </c>
      <c r="C20" s="25"/>
      <c r="D20" s="33"/>
      <c r="E20" s="85">
        <f t="shared" si="3"/>
        <v>0</v>
      </c>
      <c r="F20" s="31">
        <f t="shared" si="0"/>
        <v>0</v>
      </c>
      <c r="H20" s="26"/>
      <c r="I20" s="29"/>
      <c r="J20" s="79"/>
      <c r="K20" s="31">
        <f t="shared" si="2"/>
        <v>0</v>
      </c>
      <c r="O20" s="3">
        <f t="shared" si="1"/>
        <v>0</v>
      </c>
    </row>
    <row r="21" spans="2:15" ht="12.75">
      <c r="B21" s="51">
        <v>12</v>
      </c>
      <c r="C21" s="25"/>
      <c r="D21" s="33"/>
      <c r="E21" s="85">
        <f t="shared" si="3"/>
        <v>0</v>
      </c>
      <c r="F21" s="31">
        <f t="shared" si="0"/>
        <v>0</v>
      </c>
      <c r="H21" s="26"/>
      <c r="I21" s="29"/>
      <c r="J21" s="79"/>
      <c r="K21" s="31">
        <f t="shared" si="2"/>
        <v>0</v>
      </c>
      <c r="O21" s="3">
        <f t="shared" si="1"/>
        <v>0</v>
      </c>
    </row>
    <row r="22" spans="2:15" ht="12.75">
      <c r="B22" s="51">
        <v>13</v>
      </c>
      <c r="C22" s="25"/>
      <c r="D22" s="33"/>
      <c r="E22" s="85">
        <f t="shared" si="3"/>
        <v>0</v>
      </c>
      <c r="F22" s="31">
        <f t="shared" si="0"/>
        <v>0</v>
      </c>
      <c r="H22" s="26"/>
      <c r="I22" s="29"/>
      <c r="J22" s="79"/>
      <c r="K22" s="31">
        <f t="shared" si="2"/>
        <v>0</v>
      </c>
      <c r="O22" s="3">
        <f t="shared" si="1"/>
        <v>0</v>
      </c>
    </row>
    <row r="23" spans="2:15" ht="12.75">
      <c r="B23" s="51">
        <v>14</v>
      </c>
      <c r="C23" s="25"/>
      <c r="D23" s="33"/>
      <c r="E23" s="85">
        <f t="shared" si="3"/>
        <v>0</v>
      </c>
      <c r="F23" s="31">
        <f t="shared" si="0"/>
        <v>0</v>
      </c>
      <c r="H23" s="26"/>
      <c r="I23" s="29"/>
      <c r="J23" s="79"/>
      <c r="K23" s="31">
        <f t="shared" si="2"/>
        <v>0</v>
      </c>
      <c r="O23" s="3">
        <f t="shared" si="1"/>
        <v>0</v>
      </c>
    </row>
    <row r="24" spans="2:15" ht="12.75">
      <c r="B24" s="51">
        <v>15</v>
      </c>
      <c r="C24" s="25"/>
      <c r="D24" s="33"/>
      <c r="E24" s="85">
        <f t="shared" si="3"/>
        <v>0</v>
      </c>
      <c r="F24" s="31">
        <f t="shared" si="0"/>
        <v>0</v>
      </c>
      <c r="H24" s="26"/>
      <c r="I24" s="29"/>
      <c r="J24" s="79"/>
      <c r="K24" s="31">
        <f t="shared" si="2"/>
        <v>0</v>
      </c>
      <c r="O24" s="3">
        <f t="shared" si="1"/>
        <v>0</v>
      </c>
    </row>
    <row r="25" spans="2:15" ht="12.75">
      <c r="B25" s="51">
        <v>16</v>
      </c>
      <c r="C25" s="25"/>
      <c r="D25" s="33"/>
      <c r="E25" s="85">
        <f t="shared" si="3"/>
        <v>0</v>
      </c>
      <c r="F25" s="31">
        <f t="shared" si="0"/>
        <v>0</v>
      </c>
      <c r="H25" s="26"/>
      <c r="I25" s="29"/>
      <c r="J25" s="79"/>
      <c r="K25" s="31">
        <f t="shared" si="2"/>
        <v>0</v>
      </c>
      <c r="O25" s="3">
        <f t="shared" si="1"/>
        <v>0</v>
      </c>
    </row>
    <row r="26" spans="2:15" ht="12.75">
      <c r="B26" s="51">
        <v>17</v>
      </c>
      <c r="C26" s="25"/>
      <c r="D26" s="33"/>
      <c r="E26" s="85">
        <f t="shared" si="3"/>
        <v>0</v>
      </c>
      <c r="F26" s="31">
        <f t="shared" si="0"/>
        <v>0</v>
      </c>
      <c r="H26" s="26"/>
      <c r="I26" s="29"/>
      <c r="J26" s="79"/>
      <c r="K26" s="31">
        <f t="shared" si="2"/>
        <v>0</v>
      </c>
      <c r="O26" s="3">
        <f t="shared" si="1"/>
        <v>0</v>
      </c>
    </row>
    <row r="27" spans="2:15" ht="12.75">
      <c r="B27" s="51">
        <v>18</v>
      </c>
      <c r="C27" s="25"/>
      <c r="D27" s="33"/>
      <c r="E27" s="85">
        <f t="shared" si="3"/>
        <v>0</v>
      </c>
      <c r="F27" s="31">
        <f t="shared" si="0"/>
        <v>0</v>
      </c>
      <c r="H27" s="26"/>
      <c r="I27" s="29"/>
      <c r="J27" s="79"/>
      <c r="K27" s="31">
        <f t="shared" si="2"/>
        <v>0</v>
      </c>
      <c r="O27" s="3">
        <f t="shared" si="1"/>
        <v>0</v>
      </c>
    </row>
    <row r="28" spans="2:15" ht="12.75">
      <c r="B28" s="51">
        <v>19</v>
      </c>
      <c r="C28" s="25"/>
      <c r="D28" s="33"/>
      <c r="E28" s="85">
        <f t="shared" si="3"/>
        <v>0</v>
      </c>
      <c r="F28" s="31">
        <f t="shared" si="0"/>
        <v>0</v>
      </c>
      <c r="H28" s="26"/>
      <c r="I28" s="29"/>
      <c r="J28" s="79"/>
      <c r="K28" s="31">
        <f t="shared" si="2"/>
        <v>0</v>
      </c>
      <c r="O28" s="3">
        <f t="shared" si="1"/>
        <v>0</v>
      </c>
    </row>
    <row r="29" spans="2:15" ht="13.5" thickBot="1">
      <c r="B29" s="37">
        <v>20</v>
      </c>
      <c r="C29" s="24"/>
      <c r="D29" s="34"/>
      <c r="E29" s="72">
        <f t="shared" si="3"/>
        <v>0</v>
      </c>
      <c r="F29" s="32">
        <f t="shared" si="0"/>
        <v>0</v>
      </c>
      <c r="H29" s="27"/>
      <c r="I29" s="30"/>
      <c r="J29" s="79"/>
      <c r="K29" s="57">
        <f t="shared" si="2"/>
        <v>0</v>
      </c>
      <c r="O29" s="3">
        <f t="shared" si="1"/>
        <v>0</v>
      </c>
    </row>
    <row r="30" spans="6:15" ht="13.5" thickBot="1">
      <c r="F30" s="99">
        <f>SUM(F10:F29)</f>
        <v>0</v>
      </c>
      <c r="J30" s="2"/>
      <c r="K30" s="99">
        <f>SUM(K10:K29)</f>
        <v>0</v>
      </c>
      <c r="O30" s="3">
        <f>SUM(O10:O29)</f>
        <v>0</v>
      </c>
    </row>
    <row r="31" ht="13.5" thickBot="1">
      <c r="F31" s="1"/>
    </row>
    <row r="32" spans="2:6" ht="15.75" thickBot="1">
      <c r="B32" s="12"/>
      <c r="C32" s="6"/>
      <c r="D32" s="11"/>
      <c r="E32" s="13" t="s">
        <v>6</v>
      </c>
      <c r="F32" s="100">
        <f>F30-K30</f>
        <v>0</v>
      </c>
    </row>
    <row r="33" ht="12.75">
      <c r="I33" s="5" t="s">
        <v>14</v>
      </c>
    </row>
    <row r="34" spans="2:10" s="5" customFormat="1" ht="13.5" thickBot="1">
      <c r="B34" s="5" t="str">
        <f>'Наружные стены'!A36</f>
        <v>Продукт</v>
      </c>
      <c r="D34" s="9" t="s">
        <v>18</v>
      </c>
      <c r="E34" s="9" t="s">
        <v>17</v>
      </c>
      <c r="F34" s="10" t="s">
        <v>16</v>
      </c>
      <c r="G34" s="5" t="s">
        <v>15</v>
      </c>
      <c r="I34" s="90" t="s">
        <v>19</v>
      </c>
      <c r="J34" s="90" t="s">
        <v>20</v>
      </c>
    </row>
    <row r="35" spans="2:10" ht="13.5" thickBot="1">
      <c r="B35" s="52" t="s">
        <v>23</v>
      </c>
      <c r="C35" s="52"/>
      <c r="D35" s="4">
        <v>11.5</v>
      </c>
      <c r="E35" s="23">
        <v>60</v>
      </c>
      <c r="F35" s="101">
        <f>$F$32*D35</f>
        <v>0</v>
      </c>
      <c r="G35" s="14">
        <f>F35/E35</f>
        <v>0</v>
      </c>
      <c r="I35" s="102">
        <f>$F$32*20</f>
        <v>0</v>
      </c>
      <c r="J35" s="103">
        <f>I35/50</f>
        <v>0</v>
      </c>
    </row>
    <row r="36" ht="6" customHeight="1"/>
  </sheetData>
  <sheetProtection/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5" r:id="rId2"/>
  <headerFooter alignWithMargins="0">
    <oddFooter>&amp;L&amp;D&amp;C&amp;F&amp;R&amp;A</oddFooter>
  </headerFooter>
  <ignoredErrors>
    <ignoredError sqref="D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7.8515625" style="0" customWidth="1"/>
    <col min="3" max="3" width="10.421875" style="4" customWidth="1"/>
    <col min="4" max="4" width="12.140625" style="4" customWidth="1"/>
    <col min="5" max="5" width="12.140625" style="2" customWidth="1"/>
    <col min="6" max="6" width="8.140625" style="0" customWidth="1"/>
    <col min="7" max="7" width="9.00390625" style="0" customWidth="1"/>
    <col min="8" max="8" width="11.00390625" style="0" customWidth="1"/>
    <col min="9" max="9" width="12.00390625" style="0" bestFit="1" customWidth="1"/>
    <col min="10" max="10" width="11.28125" style="0" customWidth="1"/>
    <col min="11" max="11" width="0.9921875" style="0" customWidth="1"/>
    <col min="12" max="12" width="4.140625" style="0" customWidth="1"/>
    <col min="13" max="15" width="8.7109375" style="0" customWidth="1"/>
  </cols>
  <sheetData>
    <row r="1" spans="2:10" ht="45.75" customHeight="1">
      <c r="B1" s="58" t="str">
        <f>'Наружные стены'!B1</f>
        <v>Расчет № 1</v>
      </c>
      <c r="C1" s="70" t="str">
        <f>'Наружные стены'!C1</f>
        <v>Потребность кладочного материала</v>
      </c>
      <c r="D1" s="11"/>
      <c r="E1" s="7"/>
      <c r="F1" s="6"/>
      <c r="G1" s="8"/>
      <c r="H1" s="6"/>
      <c r="I1" s="6"/>
      <c r="J1" s="8"/>
    </row>
    <row r="3" spans="1:9" s="16" customFormat="1" ht="30">
      <c r="A3" s="15"/>
      <c r="B3" s="68" t="s">
        <v>0</v>
      </c>
      <c r="C3" s="19">
        <f>'Наружные стены'!C3</f>
        <v>0</v>
      </c>
      <c r="D3" s="20"/>
      <c r="E3" s="21"/>
      <c r="F3" s="22"/>
      <c r="G3" s="56"/>
      <c r="H3" s="22"/>
      <c r="I3" s="22"/>
    </row>
    <row r="4" spans="1:9" s="16" customFormat="1" ht="18">
      <c r="A4" s="15"/>
      <c r="B4" s="68" t="s">
        <v>1</v>
      </c>
      <c r="C4" s="19">
        <f>'Наружные стены'!C4</f>
        <v>0</v>
      </c>
      <c r="D4" s="20"/>
      <c r="E4" s="21"/>
      <c r="F4" s="22"/>
      <c r="G4" s="22"/>
      <c r="H4" s="22"/>
      <c r="I4" s="22"/>
    </row>
    <row r="6" spans="2:10" ht="15.75">
      <c r="B6" s="63" t="s">
        <v>9</v>
      </c>
      <c r="C6" s="23"/>
      <c r="D6" s="23"/>
      <c r="E6" s="53"/>
      <c r="F6" s="52"/>
      <c r="G6" s="55"/>
      <c r="H6" s="52"/>
      <c r="I6" s="52"/>
      <c r="J6" s="52"/>
    </row>
    <row r="8" spans="1:10" s="40" customFormat="1" ht="18" customHeight="1">
      <c r="A8" s="41"/>
      <c r="B8" s="45" t="s">
        <v>8</v>
      </c>
      <c r="C8" s="42"/>
      <c r="D8" s="42"/>
      <c r="E8" s="43"/>
      <c r="G8" s="44" t="s">
        <v>5</v>
      </c>
      <c r="H8" s="45"/>
      <c r="I8" s="45"/>
      <c r="J8" s="48"/>
    </row>
    <row r="9" spans="1:10" s="9" customFormat="1" ht="25.5">
      <c r="A9" s="38"/>
      <c r="B9" s="28" t="s">
        <v>27</v>
      </c>
      <c r="C9" s="74" t="s">
        <v>4</v>
      </c>
      <c r="D9" s="74" t="s">
        <v>28</v>
      </c>
      <c r="E9" s="74" t="s">
        <v>26</v>
      </c>
      <c r="G9" s="38" t="s">
        <v>2</v>
      </c>
      <c r="H9" s="28" t="s">
        <v>3</v>
      </c>
      <c r="I9" s="39" t="s">
        <v>29</v>
      </c>
      <c r="J9" s="74" t="s">
        <v>26</v>
      </c>
    </row>
    <row r="10" spans="1:14" ht="12.75">
      <c r="A10" s="35">
        <v>1</v>
      </c>
      <c r="B10" s="25"/>
      <c r="C10" s="33"/>
      <c r="D10" s="71"/>
      <c r="E10" s="32">
        <f aca="true" t="shared" si="0" ref="E10:E29">D10*B10</f>
        <v>0</v>
      </c>
      <c r="G10" s="26"/>
      <c r="H10" s="29"/>
      <c r="I10" s="79"/>
      <c r="J10" s="31">
        <f aca="true" t="shared" si="1" ref="J10:J29">G10*H10*I10</f>
        <v>0</v>
      </c>
      <c r="N10" s="3"/>
    </row>
    <row r="11" spans="1:14" ht="12.75">
      <c r="A11" s="36">
        <v>2</v>
      </c>
      <c r="B11" s="25"/>
      <c r="C11" s="33"/>
      <c r="D11" s="85"/>
      <c r="E11" s="31">
        <f t="shared" si="0"/>
        <v>0</v>
      </c>
      <c r="G11" s="26"/>
      <c r="H11" s="29"/>
      <c r="I11" s="79"/>
      <c r="J11" s="31">
        <f t="shared" si="1"/>
        <v>0</v>
      </c>
      <c r="N11" s="3"/>
    </row>
    <row r="12" spans="1:14" ht="12.75">
      <c r="A12" s="36">
        <v>3</v>
      </c>
      <c r="B12" s="25"/>
      <c r="C12" s="33"/>
      <c r="D12" s="85"/>
      <c r="E12" s="31">
        <f t="shared" si="0"/>
        <v>0</v>
      </c>
      <c r="G12" s="26"/>
      <c r="H12" s="29"/>
      <c r="I12" s="79"/>
      <c r="J12" s="31">
        <f t="shared" si="1"/>
        <v>0</v>
      </c>
      <c r="N12" s="3"/>
    </row>
    <row r="13" spans="1:14" ht="12.75">
      <c r="A13" s="36">
        <v>4</v>
      </c>
      <c r="B13" s="25"/>
      <c r="C13" s="33"/>
      <c r="D13" s="85">
        <f aca="true" t="shared" si="2" ref="D13:D29">C13*0.25</f>
        <v>0</v>
      </c>
      <c r="E13" s="31">
        <f t="shared" si="0"/>
        <v>0</v>
      </c>
      <c r="G13" s="26"/>
      <c r="H13" s="29"/>
      <c r="I13" s="79"/>
      <c r="J13" s="31">
        <f t="shared" si="1"/>
        <v>0</v>
      </c>
      <c r="N13" s="3"/>
    </row>
    <row r="14" spans="1:14" ht="12.75">
      <c r="A14" s="36">
        <v>5</v>
      </c>
      <c r="B14" s="25"/>
      <c r="C14" s="33"/>
      <c r="D14" s="85">
        <f t="shared" si="2"/>
        <v>0</v>
      </c>
      <c r="E14" s="31">
        <f t="shared" si="0"/>
        <v>0</v>
      </c>
      <c r="G14" s="26"/>
      <c r="H14" s="29"/>
      <c r="I14" s="79"/>
      <c r="J14" s="31">
        <f t="shared" si="1"/>
        <v>0</v>
      </c>
      <c r="N14" s="3"/>
    </row>
    <row r="15" spans="1:14" ht="12.75">
      <c r="A15" s="36">
        <v>6</v>
      </c>
      <c r="B15" s="25"/>
      <c r="C15" s="33"/>
      <c r="D15" s="85">
        <f t="shared" si="2"/>
        <v>0</v>
      </c>
      <c r="E15" s="31">
        <f t="shared" si="0"/>
        <v>0</v>
      </c>
      <c r="G15" s="26"/>
      <c r="H15" s="29"/>
      <c r="I15" s="79"/>
      <c r="J15" s="31">
        <f t="shared" si="1"/>
        <v>0</v>
      </c>
      <c r="N15" s="3"/>
    </row>
    <row r="16" spans="1:14" ht="12.75">
      <c r="A16" s="36">
        <v>7</v>
      </c>
      <c r="B16" s="25"/>
      <c r="C16" s="33"/>
      <c r="D16" s="85">
        <f t="shared" si="2"/>
        <v>0</v>
      </c>
      <c r="E16" s="31">
        <f t="shared" si="0"/>
        <v>0</v>
      </c>
      <c r="G16" s="26"/>
      <c r="H16" s="29"/>
      <c r="I16" s="79"/>
      <c r="J16" s="31">
        <f t="shared" si="1"/>
        <v>0</v>
      </c>
      <c r="N16" s="3"/>
    </row>
    <row r="17" spans="1:14" ht="12.75">
      <c r="A17" s="36">
        <v>8</v>
      </c>
      <c r="B17" s="25"/>
      <c r="C17" s="33"/>
      <c r="D17" s="85">
        <f t="shared" si="2"/>
        <v>0</v>
      </c>
      <c r="E17" s="31">
        <f t="shared" si="0"/>
        <v>0</v>
      </c>
      <c r="G17" s="26"/>
      <c r="H17" s="29"/>
      <c r="I17" s="79"/>
      <c r="J17" s="31">
        <f t="shared" si="1"/>
        <v>0</v>
      </c>
      <c r="N17" s="3"/>
    </row>
    <row r="18" spans="1:14" ht="12.75">
      <c r="A18" s="36">
        <v>9</v>
      </c>
      <c r="B18" s="25"/>
      <c r="C18" s="33"/>
      <c r="D18" s="85">
        <f t="shared" si="2"/>
        <v>0</v>
      </c>
      <c r="E18" s="31">
        <f t="shared" si="0"/>
        <v>0</v>
      </c>
      <c r="G18" s="26"/>
      <c r="H18" s="29"/>
      <c r="I18" s="79"/>
      <c r="J18" s="31">
        <f t="shared" si="1"/>
        <v>0</v>
      </c>
      <c r="N18" s="3"/>
    </row>
    <row r="19" spans="1:14" ht="12.75">
      <c r="A19" s="36">
        <v>10</v>
      </c>
      <c r="B19" s="25"/>
      <c r="C19" s="33"/>
      <c r="D19" s="85">
        <f t="shared" si="2"/>
        <v>0</v>
      </c>
      <c r="E19" s="31">
        <f t="shared" si="0"/>
        <v>0</v>
      </c>
      <c r="G19" s="26"/>
      <c r="H19" s="29"/>
      <c r="I19" s="79"/>
      <c r="J19" s="31">
        <f t="shared" si="1"/>
        <v>0</v>
      </c>
      <c r="N19" s="3"/>
    </row>
    <row r="20" spans="1:14" ht="12.75">
      <c r="A20" s="36">
        <v>11</v>
      </c>
      <c r="B20" s="25"/>
      <c r="C20" s="33"/>
      <c r="D20" s="85">
        <f t="shared" si="2"/>
        <v>0</v>
      </c>
      <c r="E20" s="31">
        <f t="shared" si="0"/>
        <v>0</v>
      </c>
      <c r="G20" s="26"/>
      <c r="H20" s="29"/>
      <c r="I20" s="79"/>
      <c r="J20" s="31">
        <f t="shared" si="1"/>
        <v>0</v>
      </c>
      <c r="N20" s="3"/>
    </row>
    <row r="21" spans="1:14" ht="12.75">
      <c r="A21" s="36">
        <v>12</v>
      </c>
      <c r="B21" s="25"/>
      <c r="C21" s="33"/>
      <c r="D21" s="85">
        <f t="shared" si="2"/>
        <v>0</v>
      </c>
      <c r="E21" s="31">
        <f t="shared" si="0"/>
        <v>0</v>
      </c>
      <c r="G21" s="26"/>
      <c r="H21" s="29"/>
      <c r="I21" s="79"/>
      <c r="J21" s="31">
        <f t="shared" si="1"/>
        <v>0</v>
      </c>
      <c r="N21" s="3"/>
    </row>
    <row r="22" spans="1:14" ht="12.75">
      <c r="A22" s="36">
        <v>13</v>
      </c>
      <c r="B22" s="25"/>
      <c r="C22" s="33"/>
      <c r="D22" s="85">
        <f t="shared" si="2"/>
        <v>0</v>
      </c>
      <c r="E22" s="31">
        <f t="shared" si="0"/>
        <v>0</v>
      </c>
      <c r="G22" s="26"/>
      <c r="H22" s="29"/>
      <c r="I22" s="79"/>
      <c r="J22" s="31">
        <f t="shared" si="1"/>
        <v>0</v>
      </c>
      <c r="N22" s="3"/>
    </row>
    <row r="23" spans="1:14" ht="12.75">
      <c r="A23" s="36">
        <v>14</v>
      </c>
      <c r="B23" s="25"/>
      <c r="C23" s="33"/>
      <c r="D23" s="85">
        <f t="shared" si="2"/>
        <v>0</v>
      </c>
      <c r="E23" s="31">
        <f t="shared" si="0"/>
        <v>0</v>
      </c>
      <c r="G23" s="26"/>
      <c r="H23" s="29"/>
      <c r="I23" s="79"/>
      <c r="J23" s="31">
        <f t="shared" si="1"/>
        <v>0</v>
      </c>
      <c r="N23" s="3"/>
    </row>
    <row r="24" spans="1:14" ht="12.75">
      <c r="A24" s="36">
        <v>15</v>
      </c>
      <c r="B24" s="25"/>
      <c r="C24" s="33"/>
      <c r="D24" s="85">
        <f t="shared" si="2"/>
        <v>0</v>
      </c>
      <c r="E24" s="31">
        <f t="shared" si="0"/>
        <v>0</v>
      </c>
      <c r="G24" s="26"/>
      <c r="H24" s="29"/>
      <c r="I24" s="79"/>
      <c r="J24" s="31">
        <f t="shared" si="1"/>
        <v>0</v>
      </c>
      <c r="N24" s="3"/>
    </row>
    <row r="25" spans="1:14" ht="12.75">
      <c r="A25" s="36">
        <v>16</v>
      </c>
      <c r="B25" s="25"/>
      <c r="C25" s="33"/>
      <c r="D25" s="85">
        <f t="shared" si="2"/>
        <v>0</v>
      </c>
      <c r="E25" s="31">
        <f t="shared" si="0"/>
        <v>0</v>
      </c>
      <c r="G25" s="26"/>
      <c r="H25" s="29"/>
      <c r="I25" s="79"/>
      <c r="J25" s="31">
        <f t="shared" si="1"/>
        <v>0</v>
      </c>
      <c r="N25" s="3"/>
    </row>
    <row r="26" spans="1:14" ht="12.75">
      <c r="A26" s="36">
        <v>17</v>
      </c>
      <c r="B26" s="25"/>
      <c r="C26" s="33"/>
      <c r="D26" s="85">
        <f t="shared" si="2"/>
        <v>0</v>
      </c>
      <c r="E26" s="31">
        <f t="shared" si="0"/>
        <v>0</v>
      </c>
      <c r="G26" s="26"/>
      <c r="H26" s="29"/>
      <c r="I26" s="79"/>
      <c r="J26" s="31">
        <f t="shared" si="1"/>
        <v>0</v>
      </c>
      <c r="N26" s="3"/>
    </row>
    <row r="27" spans="1:14" ht="12.75">
      <c r="A27" s="36">
        <v>18</v>
      </c>
      <c r="B27" s="25"/>
      <c r="C27" s="33"/>
      <c r="D27" s="85">
        <f t="shared" si="2"/>
        <v>0</v>
      </c>
      <c r="E27" s="31">
        <f t="shared" si="0"/>
        <v>0</v>
      </c>
      <c r="G27" s="26"/>
      <c r="H27" s="29"/>
      <c r="I27" s="79"/>
      <c r="J27" s="31">
        <f t="shared" si="1"/>
        <v>0</v>
      </c>
      <c r="N27" s="3"/>
    </row>
    <row r="28" spans="1:14" ht="12.75">
      <c r="A28" s="36">
        <v>19</v>
      </c>
      <c r="B28" s="25"/>
      <c r="C28" s="33"/>
      <c r="D28" s="85">
        <f t="shared" si="2"/>
        <v>0</v>
      </c>
      <c r="E28" s="31">
        <f t="shared" si="0"/>
        <v>0</v>
      </c>
      <c r="G28" s="26"/>
      <c r="H28" s="29"/>
      <c r="I28" s="79"/>
      <c r="J28" s="31">
        <f t="shared" si="1"/>
        <v>0</v>
      </c>
      <c r="N28" s="3"/>
    </row>
    <row r="29" spans="1:14" ht="13.5" thickBot="1">
      <c r="A29" s="37">
        <v>20</v>
      </c>
      <c r="B29" s="24"/>
      <c r="C29" s="34"/>
      <c r="D29" s="72">
        <f t="shared" si="2"/>
        <v>0</v>
      </c>
      <c r="E29" s="32">
        <f t="shared" si="0"/>
        <v>0</v>
      </c>
      <c r="G29" s="27"/>
      <c r="H29" s="30"/>
      <c r="I29" s="86"/>
      <c r="J29" s="57">
        <f t="shared" si="1"/>
        <v>0</v>
      </c>
      <c r="N29" s="3"/>
    </row>
    <row r="30" spans="5:14" ht="13.5" thickBot="1">
      <c r="E30" s="99">
        <f>SUM(E10:E29)</f>
        <v>0</v>
      </c>
      <c r="I30" s="2"/>
      <c r="J30" s="99">
        <f>SUM(J10:J29)</f>
        <v>0</v>
      </c>
      <c r="N30" s="3"/>
    </row>
    <row r="31" ht="13.5" thickBot="1">
      <c r="E31" s="1"/>
    </row>
    <row r="32" spans="1:5" ht="15.75" thickBot="1">
      <c r="A32" s="12"/>
      <c r="B32" s="6"/>
      <c r="C32" s="11"/>
      <c r="D32" s="13" t="s">
        <v>6</v>
      </c>
      <c r="E32" s="100">
        <f>E30-J30</f>
        <v>0</v>
      </c>
    </row>
    <row r="33" ht="12.75">
      <c r="H33" s="5" t="str">
        <f>'Внутренние стены'!I33</f>
        <v>Потребность раствора (цем.-песч.)</v>
      </c>
    </row>
    <row r="34" spans="1:9" s="5" customFormat="1" ht="13.5" thickBot="1">
      <c r="A34" s="5" t="str">
        <f>'Наружные стены'!A36</f>
        <v>Продукт</v>
      </c>
      <c r="C34" s="9" t="s">
        <v>18</v>
      </c>
      <c r="D34" s="9" t="s">
        <v>17</v>
      </c>
      <c r="E34" s="10" t="s">
        <v>16</v>
      </c>
      <c r="F34" s="5" t="s">
        <v>15</v>
      </c>
      <c r="H34" s="90" t="s">
        <v>19</v>
      </c>
      <c r="I34" s="90" t="s">
        <v>20</v>
      </c>
    </row>
    <row r="35" spans="1:9" ht="13.5" thickBot="1">
      <c r="A35" s="52" t="s">
        <v>24</v>
      </c>
      <c r="B35" s="52"/>
      <c r="C35" s="4">
        <v>9</v>
      </c>
      <c r="D35" s="23">
        <v>96</v>
      </c>
      <c r="E35" s="101">
        <f>$E$32*C35</f>
        <v>0</v>
      </c>
      <c r="F35" s="14">
        <f>E35/D35</f>
        <v>0</v>
      </c>
      <c r="H35" s="102">
        <f>$E$32*9</f>
        <v>0</v>
      </c>
      <c r="I35" s="103">
        <f>H35/50</f>
        <v>0</v>
      </c>
    </row>
    <row r="36" ht="4.5" customHeight="1"/>
  </sheetData>
  <sheetProtection/>
  <printOptions/>
  <pageMargins left="0.3937007874015748" right="0.3937007874015748" top="0.5905511811023623" bottom="0.3937007874015748" header="0.31496062992125984" footer="0.5118110236220472"/>
  <pageSetup fitToHeight="1" fitToWidth="1" horizontalDpi="600" verticalDpi="600" orientation="portrait" paperSize="9" scale="89" r:id="rId2"/>
  <headerFooter alignWithMargins="0">
    <oddFooter>&amp;L&amp;D&amp;C&amp;F&amp;R&amp;A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Wienerberger Ziegelind.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Frederik Thönnessen</dc:creator>
  <cp:keywords/>
  <dc:description/>
  <cp:lastModifiedBy>user</cp:lastModifiedBy>
  <cp:lastPrinted>2006-03-03T06:58:40Z</cp:lastPrinted>
  <dcterms:created xsi:type="dcterms:W3CDTF">2001-07-13T09:35:41Z</dcterms:created>
  <dcterms:modified xsi:type="dcterms:W3CDTF">2014-02-13T05:47:24Z</dcterms:modified>
  <cp:category/>
  <cp:version/>
  <cp:contentType/>
  <cp:contentStatus/>
</cp:coreProperties>
</file>